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21255" windowHeight="928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K32" i="1"/>
  <c r="H32"/>
  <c r="L32"/>
  <c r="K31"/>
  <c r="H31"/>
  <c r="L31"/>
  <c r="K27"/>
  <c r="H27"/>
  <c r="L27"/>
  <c r="K26"/>
  <c r="H26"/>
  <c r="L26"/>
  <c r="K25"/>
  <c r="H25"/>
  <c r="L25"/>
  <c r="K24"/>
  <c r="H24"/>
  <c r="L24"/>
  <c r="K15"/>
  <c r="H15"/>
  <c r="L15"/>
  <c r="K14"/>
  <c r="H14"/>
  <c r="L14"/>
  <c r="K13"/>
  <c r="H13"/>
  <c r="L13"/>
  <c r="K12"/>
  <c r="H12"/>
  <c r="L12"/>
  <c r="K7"/>
  <c r="H7"/>
  <c r="L7"/>
  <c r="H30"/>
  <c r="K30"/>
  <c r="L30"/>
  <c r="H29"/>
  <c r="K29"/>
  <c r="L29"/>
  <c r="H28"/>
  <c r="K28"/>
  <c r="L28"/>
  <c r="H23"/>
  <c r="K23"/>
  <c r="L23"/>
  <c r="H22"/>
  <c r="K22"/>
  <c r="L22"/>
  <c r="H21"/>
  <c r="K21"/>
  <c r="L21"/>
  <c r="H20"/>
  <c r="K20"/>
  <c r="L20"/>
  <c r="H19"/>
  <c r="K19"/>
  <c r="L19"/>
  <c r="H18"/>
  <c r="K18"/>
  <c r="L18"/>
  <c r="H17"/>
  <c r="K17"/>
  <c r="L17"/>
  <c r="H16"/>
  <c r="K16"/>
  <c r="L16"/>
  <c r="H11"/>
  <c r="K11"/>
  <c r="L11"/>
  <c r="H10"/>
  <c r="K10"/>
  <c r="L10"/>
  <c r="H9"/>
  <c r="K9"/>
  <c r="L9"/>
  <c r="H8"/>
  <c r="K8"/>
  <c r="L8"/>
  <c r="H6"/>
  <c r="K6"/>
  <c r="L6"/>
  <c r="H5"/>
  <c r="K5"/>
  <c r="L5"/>
  <c r="H4"/>
  <c r="K4"/>
  <c r="L4"/>
</calcChain>
</file>

<file path=xl/sharedStrings.xml><?xml version="1.0" encoding="utf-8"?>
<sst xmlns="http://schemas.openxmlformats.org/spreadsheetml/2006/main" count="218" uniqueCount="146">
  <si>
    <t>南京市建邺医院</t>
  </si>
  <si>
    <t>麻醉科</t>
  </si>
  <si>
    <t>1040110103602</t>
  </si>
  <si>
    <t>侯丕红</t>
  </si>
  <si>
    <t>放射科</t>
  </si>
  <si>
    <t>1050110104636</t>
  </si>
  <si>
    <t>周春艳</t>
  </si>
  <si>
    <t>外科</t>
  </si>
  <si>
    <t>1010110100520</t>
  </si>
  <si>
    <t>常伟</t>
  </si>
  <si>
    <t>建邺区兴隆社区卫生服务中心</t>
  </si>
  <si>
    <t>检验科</t>
  </si>
  <si>
    <t>1180110109725</t>
  </si>
  <si>
    <t>李晓琳</t>
  </si>
  <si>
    <t>1110110106315</t>
  </si>
  <si>
    <t>于欣</t>
  </si>
  <si>
    <t>建邺区南湖社区卫生服务中心</t>
  </si>
  <si>
    <t>儿保科</t>
  </si>
  <si>
    <t>五官科</t>
  </si>
  <si>
    <t>B超室</t>
  </si>
  <si>
    <t>1010110100223</t>
  </si>
  <si>
    <t>周小凤</t>
  </si>
  <si>
    <t>1010110100617</t>
  </si>
  <si>
    <t>丁岩</t>
  </si>
  <si>
    <t>全科医师1</t>
  </si>
  <si>
    <t>1010110100932</t>
  </si>
  <si>
    <t>徐晓峰</t>
  </si>
  <si>
    <t>全科医师2</t>
  </si>
  <si>
    <t>建邺区滨湖社区卫生服务中心</t>
  </si>
  <si>
    <t>1180110109330</t>
  </si>
  <si>
    <t>董芳</t>
  </si>
  <si>
    <t>建邺区沙洲社区卫生服务中心</t>
  </si>
  <si>
    <t>1180110109608</t>
  </si>
  <si>
    <t>李玲云</t>
  </si>
  <si>
    <t>1180110109628</t>
  </si>
  <si>
    <t>葛云逸</t>
  </si>
  <si>
    <t>药剂科</t>
  </si>
  <si>
    <t>1130110102212</t>
  </si>
  <si>
    <t>唐文君</t>
  </si>
  <si>
    <t>建邺区双闸社区卫生服务中心</t>
  </si>
  <si>
    <t>公共卫生科</t>
  </si>
  <si>
    <t>1030110102906</t>
  </si>
  <si>
    <t>刘桑</t>
  </si>
  <si>
    <t>建邺区江心洲社区卫生服务中心</t>
  </si>
  <si>
    <t>妇科</t>
  </si>
  <si>
    <t>1100110106019</t>
  </si>
  <si>
    <t>王家秀</t>
  </si>
  <si>
    <t>1050110104726</t>
  </si>
  <si>
    <t>刘坤锋</t>
  </si>
  <si>
    <t>1010110101022</t>
  </si>
  <si>
    <t>庆祝</t>
  </si>
  <si>
    <t>全科医师</t>
  </si>
  <si>
    <t>建邺区莲花社区卫生服务中心</t>
  </si>
  <si>
    <t>1010110100431</t>
  </si>
  <si>
    <t>沈小琴</t>
  </si>
  <si>
    <t>1010110101019</t>
  </si>
  <si>
    <t>顾书芹</t>
  </si>
  <si>
    <t>1010110101713</t>
  </si>
  <si>
    <t>施雯</t>
  </si>
  <si>
    <t>1020110102723</t>
  </si>
  <si>
    <t>付玉婷</t>
  </si>
  <si>
    <t>口腔科</t>
  </si>
  <si>
    <t>1130110101929</t>
  </si>
  <si>
    <t>邱玲</t>
  </si>
  <si>
    <t>药剂科1</t>
  </si>
  <si>
    <t>1140110106209</t>
  </si>
  <si>
    <t>徐曼</t>
  </si>
  <si>
    <t>药剂科2</t>
  </si>
  <si>
    <t>中医科1</t>
  </si>
  <si>
    <t>1080110104238</t>
  </si>
  <si>
    <t>吴文伟</t>
  </si>
  <si>
    <t>康复科</t>
  </si>
  <si>
    <t>1070110104935</t>
  </si>
  <si>
    <t>苏定超</t>
  </si>
  <si>
    <t>1030110103206</t>
  </si>
  <si>
    <t>杜珂</t>
  </si>
  <si>
    <t>1030110103115</t>
  </si>
  <si>
    <t>陆婷婷</t>
  </si>
  <si>
    <t>1030110102939</t>
  </si>
  <si>
    <t>方慧仙</t>
  </si>
  <si>
    <t>1180110110028</t>
  </si>
  <si>
    <t>谢礼丽</t>
  </si>
  <si>
    <t>1180110109728</t>
  </si>
  <si>
    <t>潘悦</t>
  </si>
  <si>
    <t>性别</t>
    <phoneticPr fontId="3" type="noConversion"/>
  </si>
  <si>
    <t>女</t>
    <phoneticPr fontId="3" type="noConversion"/>
  </si>
  <si>
    <t>男</t>
    <phoneticPr fontId="3" type="noConversion"/>
  </si>
  <si>
    <t>准考证号</t>
    <phoneticPr fontId="3" type="noConversion"/>
  </si>
  <si>
    <t>笔试</t>
    <phoneticPr fontId="3" type="noConversion"/>
  </si>
  <si>
    <t>排名</t>
    <phoneticPr fontId="3" type="noConversion"/>
  </si>
  <si>
    <t>总成绩</t>
    <phoneticPr fontId="3" type="noConversion"/>
  </si>
  <si>
    <t>报考单位</t>
    <phoneticPr fontId="3" type="noConversion"/>
  </si>
  <si>
    <t>报考职位</t>
    <phoneticPr fontId="3" type="noConversion"/>
  </si>
  <si>
    <t>姓名</t>
    <phoneticPr fontId="3" type="noConversion"/>
  </si>
  <si>
    <t>成绩构成比例</t>
    <phoneticPr fontId="3" type="noConversion"/>
  </si>
  <si>
    <t>分值</t>
  </si>
  <si>
    <t>面试</t>
    <phoneticPr fontId="3" type="noConversion"/>
  </si>
  <si>
    <t>比例40%</t>
    <phoneticPr fontId="3" type="noConversion"/>
  </si>
  <si>
    <t>比例60%</t>
    <phoneticPr fontId="3" type="noConversion"/>
  </si>
  <si>
    <t>分值</t>
    <phoneticPr fontId="3" type="noConversion"/>
  </si>
  <si>
    <t>72×40%</t>
    <phoneticPr fontId="3" type="noConversion"/>
  </si>
  <si>
    <t>86×40%</t>
    <phoneticPr fontId="3" type="noConversion"/>
  </si>
  <si>
    <t>75×40%</t>
    <phoneticPr fontId="3" type="noConversion"/>
  </si>
  <si>
    <t>66×40%</t>
    <phoneticPr fontId="3" type="noConversion"/>
  </si>
  <si>
    <t>63×40%</t>
    <phoneticPr fontId="3" type="noConversion"/>
  </si>
  <si>
    <t>73×40%</t>
    <phoneticPr fontId="3" type="noConversion"/>
  </si>
  <si>
    <t>70×40%</t>
    <phoneticPr fontId="3" type="noConversion"/>
  </si>
  <si>
    <t>79×40%</t>
    <phoneticPr fontId="3" type="noConversion"/>
  </si>
  <si>
    <t>68×40%</t>
    <phoneticPr fontId="3" type="noConversion"/>
  </si>
  <si>
    <t>67×40%</t>
    <phoneticPr fontId="3" type="noConversion"/>
  </si>
  <si>
    <t>77×40%</t>
    <phoneticPr fontId="3" type="noConversion"/>
  </si>
  <si>
    <t>82×40%</t>
    <phoneticPr fontId="3" type="noConversion"/>
  </si>
  <si>
    <t>71×40%</t>
    <phoneticPr fontId="3" type="noConversion"/>
  </si>
  <si>
    <t>76×40%</t>
    <phoneticPr fontId="3" type="noConversion"/>
  </si>
  <si>
    <t>62×40%</t>
    <phoneticPr fontId="3" type="noConversion"/>
  </si>
  <si>
    <t>61×40%</t>
    <phoneticPr fontId="3" type="noConversion"/>
  </si>
  <si>
    <t>87×40%</t>
    <phoneticPr fontId="3" type="noConversion"/>
  </si>
  <si>
    <t>69×40%</t>
    <phoneticPr fontId="3" type="noConversion"/>
  </si>
  <si>
    <t>南京市建邺区卫生局2015年公开招聘卫计人员拟进入体检人员名单</t>
    <phoneticPr fontId="3" type="noConversion"/>
  </si>
  <si>
    <t>77×60%</t>
    <phoneticPr fontId="3" type="noConversion"/>
  </si>
  <si>
    <t>71.4×60%</t>
    <phoneticPr fontId="3" type="noConversion"/>
  </si>
  <si>
    <t>78.8×60%</t>
    <phoneticPr fontId="3" type="noConversion"/>
  </si>
  <si>
    <t>70.8×60%</t>
    <phoneticPr fontId="3" type="noConversion"/>
  </si>
  <si>
    <t>71.6×60%</t>
    <phoneticPr fontId="3" type="noConversion"/>
  </si>
  <si>
    <t>75.8×60%</t>
    <phoneticPr fontId="3" type="noConversion"/>
  </si>
  <si>
    <t>77.8×60%</t>
    <phoneticPr fontId="3" type="noConversion"/>
  </si>
  <si>
    <t>74.8×60%</t>
    <phoneticPr fontId="3" type="noConversion"/>
  </si>
  <si>
    <t>68.8×60%</t>
    <phoneticPr fontId="3" type="noConversion"/>
  </si>
  <si>
    <t>69.2×60%</t>
    <phoneticPr fontId="3" type="noConversion"/>
  </si>
  <si>
    <t>71×60%</t>
    <phoneticPr fontId="3" type="noConversion"/>
  </si>
  <si>
    <t>74.2×60%</t>
    <phoneticPr fontId="3" type="noConversion"/>
  </si>
  <si>
    <t>78.2×60%</t>
    <phoneticPr fontId="3" type="noConversion"/>
  </si>
  <si>
    <t>78×60%</t>
    <phoneticPr fontId="3" type="noConversion"/>
  </si>
  <si>
    <t>80×60%</t>
    <phoneticPr fontId="3" type="noConversion"/>
  </si>
  <si>
    <t>83.2×60%</t>
    <phoneticPr fontId="3" type="noConversion"/>
  </si>
  <si>
    <t>84×60%</t>
    <phoneticPr fontId="3" type="noConversion"/>
  </si>
  <si>
    <t>76.4×60%</t>
    <phoneticPr fontId="3" type="noConversion"/>
  </si>
  <si>
    <t>76.6×60%</t>
    <phoneticPr fontId="3" type="noConversion"/>
  </si>
  <si>
    <t>80.4×60%</t>
    <phoneticPr fontId="3" type="noConversion"/>
  </si>
  <si>
    <t>82.2×60%</t>
    <phoneticPr fontId="3" type="noConversion"/>
  </si>
  <si>
    <t>74×60%</t>
    <phoneticPr fontId="3" type="noConversion"/>
  </si>
  <si>
    <t>75.8×60%</t>
    <phoneticPr fontId="3" type="noConversion"/>
  </si>
  <si>
    <t>75.6×60%</t>
    <phoneticPr fontId="3" type="noConversion"/>
  </si>
  <si>
    <t>80×60%</t>
    <phoneticPr fontId="3" type="noConversion"/>
  </si>
  <si>
    <t>87×60%</t>
    <phoneticPr fontId="3" type="noConversion"/>
  </si>
  <si>
    <t>73.2×60%</t>
    <phoneticPr fontId="3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</si>
</sst>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63"/>
      <name val="宋体"/>
      <charset val="134"/>
    </font>
    <font>
      <sz val="9"/>
      <name val="宋体"/>
      <charset val="134"/>
    </font>
    <font>
      <b/>
      <sz val="11"/>
      <color indexed="63"/>
      <name val="宋体"/>
      <charset val="134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2" fillId="2" borderId="1" xfId="1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3" xfId="1" applyNumberFormat="1" applyFont="1" applyFill="1" applyBorder="1" applyAlignment="1" applyProtection="1">
      <alignment horizontal="center" vertical="center" wrapText="1"/>
    </xf>
    <xf numFmtId="0" fontId="4" fillId="2" borderId="4" xfId="1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Q32"/>
  <sheetViews>
    <sheetView tabSelected="1" workbookViewId="0">
      <selection activeCell="J27" sqref="J27"/>
    </sheetView>
  </sheetViews>
  <sheetFormatPr defaultRowHeight="13.5"/>
  <cols>
    <col min="1" max="1" width="27.75" customWidth="1"/>
    <col min="2" max="2" width="10" customWidth="1"/>
    <col min="3" max="3" width="7.625" customWidth="1"/>
    <col min="4" max="4" width="6.5" customWidth="1"/>
    <col min="5" max="5" width="13.625" customWidth="1"/>
    <col min="6" max="6" width="7.25" customWidth="1"/>
    <col min="7" max="7" width="9.5" customWidth="1"/>
    <col min="8" max="8" width="7.875" customWidth="1"/>
    <col min="9" max="9" width="7.5" customWidth="1"/>
    <col min="10" max="10" width="10.375" customWidth="1"/>
    <col min="11" max="11" width="7.875" customWidth="1"/>
    <col min="12" max="12" width="7.125" customWidth="1"/>
    <col min="13" max="13" width="7" customWidth="1"/>
  </cols>
  <sheetData>
    <row r="1" spans="1:251" ht="27" customHeight="1">
      <c r="A1" s="6" t="s">
        <v>118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251" ht="17.25" customHeight="1">
      <c r="A2" s="8" t="s">
        <v>91</v>
      </c>
      <c r="B2" s="8" t="s">
        <v>92</v>
      </c>
      <c r="C2" s="8" t="s">
        <v>93</v>
      </c>
      <c r="D2" s="8" t="s">
        <v>84</v>
      </c>
      <c r="E2" s="8" t="s">
        <v>87</v>
      </c>
      <c r="F2" s="13" t="s">
        <v>94</v>
      </c>
      <c r="G2" s="14"/>
      <c r="H2" s="14"/>
      <c r="I2" s="14"/>
      <c r="J2" s="14"/>
      <c r="K2" s="15"/>
      <c r="L2" s="11" t="s">
        <v>90</v>
      </c>
      <c r="M2" s="9" t="s">
        <v>89</v>
      </c>
    </row>
    <row r="3" spans="1:251" ht="18" customHeight="1">
      <c r="A3" s="8"/>
      <c r="B3" s="8"/>
      <c r="C3" s="8"/>
      <c r="D3" s="8"/>
      <c r="E3" s="8"/>
      <c r="F3" s="3" t="s">
        <v>88</v>
      </c>
      <c r="G3" s="3" t="s">
        <v>97</v>
      </c>
      <c r="H3" s="3" t="s">
        <v>99</v>
      </c>
      <c r="I3" s="3" t="s">
        <v>96</v>
      </c>
      <c r="J3" s="3" t="s">
        <v>98</v>
      </c>
      <c r="K3" s="3" t="s">
        <v>95</v>
      </c>
      <c r="L3" s="12"/>
      <c r="M3" s="10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</row>
    <row r="4" spans="1:251" ht="15" customHeight="1">
      <c r="A4" s="4" t="s">
        <v>0</v>
      </c>
      <c r="B4" s="4" t="s">
        <v>1</v>
      </c>
      <c r="C4" s="5" t="s">
        <v>3</v>
      </c>
      <c r="D4" s="2" t="s">
        <v>85</v>
      </c>
      <c r="E4" s="4" t="s">
        <v>2</v>
      </c>
      <c r="F4" s="4">
        <v>72</v>
      </c>
      <c r="G4" s="4" t="s">
        <v>100</v>
      </c>
      <c r="H4" s="4">
        <f t="shared" ref="H4:H23" si="0">SUM(F4*0.4)</f>
        <v>28.8</v>
      </c>
      <c r="I4" s="4">
        <v>77</v>
      </c>
      <c r="J4" s="4" t="s">
        <v>119</v>
      </c>
      <c r="K4" s="4">
        <f t="shared" ref="K4:K15" si="1">SUM(I4*0.6)</f>
        <v>46.199999999999996</v>
      </c>
      <c r="L4" s="4">
        <f t="shared" ref="L4:L15" si="2">SUM(H4,K4)</f>
        <v>75</v>
      </c>
      <c r="M4" s="4">
        <v>1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</row>
    <row r="5" spans="1:251" ht="15" customHeight="1">
      <c r="A5" s="4" t="s">
        <v>0</v>
      </c>
      <c r="B5" s="4" t="s">
        <v>4</v>
      </c>
      <c r="C5" s="5" t="s">
        <v>6</v>
      </c>
      <c r="D5" s="2" t="s">
        <v>85</v>
      </c>
      <c r="E5" s="4" t="s">
        <v>5</v>
      </c>
      <c r="F5" s="4">
        <v>86</v>
      </c>
      <c r="G5" s="4" t="s">
        <v>101</v>
      </c>
      <c r="H5" s="4">
        <f t="shared" si="0"/>
        <v>34.4</v>
      </c>
      <c r="I5" s="4">
        <v>71.400000000000006</v>
      </c>
      <c r="J5" s="4" t="s">
        <v>120</v>
      </c>
      <c r="K5" s="4">
        <f t="shared" si="1"/>
        <v>42.84</v>
      </c>
      <c r="L5" s="4">
        <f t="shared" si="2"/>
        <v>77.240000000000009</v>
      </c>
      <c r="M5" s="4">
        <v>1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</row>
    <row r="6" spans="1:251" ht="15" customHeight="1">
      <c r="A6" s="4" t="s">
        <v>0</v>
      </c>
      <c r="B6" s="4" t="s">
        <v>7</v>
      </c>
      <c r="C6" s="5" t="s">
        <v>9</v>
      </c>
      <c r="D6" s="2" t="s">
        <v>86</v>
      </c>
      <c r="E6" s="4" t="s">
        <v>8</v>
      </c>
      <c r="F6" s="4">
        <v>63</v>
      </c>
      <c r="G6" s="4" t="s">
        <v>104</v>
      </c>
      <c r="H6" s="4">
        <f t="shared" si="0"/>
        <v>25.200000000000003</v>
      </c>
      <c r="I6" s="4">
        <v>78.8</v>
      </c>
      <c r="J6" s="4" t="s">
        <v>121</v>
      </c>
      <c r="K6" s="4">
        <f t="shared" si="1"/>
        <v>47.279999999999994</v>
      </c>
      <c r="L6" s="4">
        <f t="shared" si="2"/>
        <v>72.47999999999999</v>
      </c>
      <c r="M6" s="4">
        <v>1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</row>
    <row r="7" spans="1:251" ht="15" customHeight="1">
      <c r="A7" s="4" t="s">
        <v>10</v>
      </c>
      <c r="B7" s="4" t="s">
        <v>11</v>
      </c>
      <c r="C7" s="5" t="s">
        <v>13</v>
      </c>
      <c r="D7" s="2" t="s">
        <v>85</v>
      </c>
      <c r="E7" s="4" t="s">
        <v>12</v>
      </c>
      <c r="F7" s="4">
        <v>75</v>
      </c>
      <c r="G7" s="4" t="s">
        <v>102</v>
      </c>
      <c r="H7" s="4">
        <f t="shared" si="0"/>
        <v>30</v>
      </c>
      <c r="I7" s="4">
        <v>76.400000000000006</v>
      </c>
      <c r="J7" s="4" t="s">
        <v>136</v>
      </c>
      <c r="K7" s="4">
        <f t="shared" si="1"/>
        <v>45.84</v>
      </c>
      <c r="L7" s="4">
        <f t="shared" si="2"/>
        <v>75.84</v>
      </c>
      <c r="M7" s="4">
        <v>1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</row>
    <row r="8" spans="1:251" ht="15" customHeight="1">
      <c r="A8" s="4" t="s">
        <v>16</v>
      </c>
      <c r="B8" s="4" t="s">
        <v>17</v>
      </c>
      <c r="C8" s="5" t="s">
        <v>15</v>
      </c>
      <c r="D8" s="2" t="s">
        <v>85</v>
      </c>
      <c r="E8" s="4" t="s">
        <v>14</v>
      </c>
      <c r="F8" s="4">
        <v>79</v>
      </c>
      <c r="G8" s="4" t="s">
        <v>107</v>
      </c>
      <c r="H8" s="4">
        <f t="shared" si="0"/>
        <v>31.6</v>
      </c>
      <c r="I8" s="4">
        <v>70.8</v>
      </c>
      <c r="J8" s="4" t="s">
        <v>122</v>
      </c>
      <c r="K8" s="4">
        <f t="shared" si="1"/>
        <v>42.48</v>
      </c>
      <c r="L8" s="4">
        <f t="shared" si="2"/>
        <v>74.08</v>
      </c>
      <c r="M8" s="4">
        <v>1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</row>
    <row r="9" spans="1:251" ht="15" customHeight="1">
      <c r="A9" s="4" t="s">
        <v>16</v>
      </c>
      <c r="B9" s="4" t="s">
        <v>19</v>
      </c>
      <c r="C9" s="5" t="s">
        <v>21</v>
      </c>
      <c r="D9" s="2" t="s">
        <v>85</v>
      </c>
      <c r="E9" s="4" t="s">
        <v>20</v>
      </c>
      <c r="F9" s="4">
        <v>72</v>
      </c>
      <c r="G9" s="4" t="s">
        <v>100</v>
      </c>
      <c r="H9" s="4">
        <f t="shared" si="0"/>
        <v>28.8</v>
      </c>
      <c r="I9" s="4">
        <v>71.599999999999994</v>
      </c>
      <c r="J9" s="4" t="s">
        <v>123</v>
      </c>
      <c r="K9" s="4">
        <f t="shared" si="1"/>
        <v>42.959999999999994</v>
      </c>
      <c r="L9" s="4">
        <f t="shared" si="2"/>
        <v>71.759999999999991</v>
      </c>
      <c r="M9" s="4">
        <v>1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</row>
    <row r="10" spans="1:251" ht="15" customHeight="1">
      <c r="A10" s="4" t="s">
        <v>16</v>
      </c>
      <c r="B10" s="4" t="s">
        <v>24</v>
      </c>
      <c r="C10" s="5" t="s">
        <v>23</v>
      </c>
      <c r="D10" s="2" t="s">
        <v>85</v>
      </c>
      <c r="E10" s="4" t="s">
        <v>22</v>
      </c>
      <c r="F10" s="4">
        <v>68</v>
      </c>
      <c r="G10" s="4" t="s">
        <v>108</v>
      </c>
      <c r="H10" s="4">
        <f t="shared" si="0"/>
        <v>27.200000000000003</v>
      </c>
      <c r="I10" s="4">
        <v>75.8</v>
      </c>
      <c r="J10" s="4" t="s">
        <v>124</v>
      </c>
      <c r="K10" s="4">
        <f t="shared" si="1"/>
        <v>45.48</v>
      </c>
      <c r="L10" s="4">
        <f t="shared" si="2"/>
        <v>72.680000000000007</v>
      </c>
      <c r="M10" s="4">
        <v>1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</row>
    <row r="11" spans="1:251" ht="15" customHeight="1">
      <c r="A11" s="4" t="s">
        <v>16</v>
      </c>
      <c r="B11" s="4" t="s">
        <v>27</v>
      </c>
      <c r="C11" s="5" t="s">
        <v>26</v>
      </c>
      <c r="D11" s="2" t="s">
        <v>86</v>
      </c>
      <c r="E11" s="4" t="s">
        <v>25</v>
      </c>
      <c r="F11" s="4">
        <v>67</v>
      </c>
      <c r="G11" s="4" t="s">
        <v>109</v>
      </c>
      <c r="H11" s="4">
        <f t="shared" si="0"/>
        <v>26.8</v>
      </c>
      <c r="I11" s="4">
        <v>77.8</v>
      </c>
      <c r="J11" s="4" t="s">
        <v>125</v>
      </c>
      <c r="K11" s="4">
        <f t="shared" si="1"/>
        <v>46.68</v>
      </c>
      <c r="L11" s="4">
        <f t="shared" si="2"/>
        <v>73.48</v>
      </c>
      <c r="M11" s="4">
        <v>1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</row>
    <row r="12" spans="1:251" ht="15" customHeight="1">
      <c r="A12" s="4" t="s">
        <v>28</v>
      </c>
      <c r="B12" s="4" t="s">
        <v>11</v>
      </c>
      <c r="C12" s="5" t="s">
        <v>30</v>
      </c>
      <c r="D12" s="2" t="s">
        <v>85</v>
      </c>
      <c r="E12" s="4" t="s">
        <v>29</v>
      </c>
      <c r="F12" s="4">
        <v>77</v>
      </c>
      <c r="G12" s="4" t="s">
        <v>110</v>
      </c>
      <c r="H12" s="4">
        <f t="shared" si="0"/>
        <v>30.8</v>
      </c>
      <c r="I12" s="4">
        <v>76.599999999999994</v>
      </c>
      <c r="J12" s="4" t="s">
        <v>137</v>
      </c>
      <c r="K12" s="4">
        <f t="shared" si="1"/>
        <v>45.959999999999994</v>
      </c>
      <c r="L12" s="4">
        <f t="shared" si="2"/>
        <v>76.759999999999991</v>
      </c>
      <c r="M12" s="4">
        <v>1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</row>
    <row r="13" spans="1:251" ht="15" customHeight="1">
      <c r="A13" s="4" t="s">
        <v>31</v>
      </c>
      <c r="B13" s="4" t="s">
        <v>11</v>
      </c>
      <c r="C13" s="5" t="s">
        <v>33</v>
      </c>
      <c r="D13" s="2" t="s">
        <v>85</v>
      </c>
      <c r="E13" s="4" t="s">
        <v>32</v>
      </c>
      <c r="F13" s="4">
        <v>82</v>
      </c>
      <c r="G13" s="4" t="s">
        <v>111</v>
      </c>
      <c r="H13" s="4">
        <f t="shared" si="0"/>
        <v>32.800000000000004</v>
      </c>
      <c r="I13" s="4">
        <v>76.599999999999994</v>
      </c>
      <c r="J13" s="4" t="s">
        <v>137</v>
      </c>
      <c r="K13" s="4">
        <f t="shared" si="1"/>
        <v>45.959999999999994</v>
      </c>
      <c r="L13" s="4">
        <f t="shared" si="2"/>
        <v>78.759999999999991</v>
      </c>
      <c r="M13" s="4">
        <v>1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</row>
    <row r="14" spans="1:251" ht="15" customHeight="1">
      <c r="A14" s="4" t="s">
        <v>31</v>
      </c>
      <c r="B14" s="4" t="s">
        <v>11</v>
      </c>
      <c r="C14" s="5" t="s">
        <v>35</v>
      </c>
      <c r="D14" s="2" t="s">
        <v>85</v>
      </c>
      <c r="E14" s="4" t="s">
        <v>34</v>
      </c>
      <c r="F14" s="4">
        <v>66</v>
      </c>
      <c r="G14" s="4" t="s">
        <v>103</v>
      </c>
      <c r="H14" s="4">
        <f t="shared" si="0"/>
        <v>26.400000000000002</v>
      </c>
      <c r="I14" s="4">
        <v>82.2</v>
      </c>
      <c r="J14" s="4" t="s">
        <v>139</v>
      </c>
      <c r="K14" s="4">
        <f t="shared" si="1"/>
        <v>49.32</v>
      </c>
      <c r="L14" s="4">
        <f t="shared" si="2"/>
        <v>75.72</v>
      </c>
      <c r="M14" s="4">
        <v>2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</row>
    <row r="15" spans="1:251" ht="15" customHeight="1">
      <c r="A15" s="4" t="s">
        <v>31</v>
      </c>
      <c r="B15" s="4" t="s">
        <v>36</v>
      </c>
      <c r="C15" s="5" t="s">
        <v>38</v>
      </c>
      <c r="D15" s="2" t="s">
        <v>85</v>
      </c>
      <c r="E15" s="4" t="s">
        <v>37</v>
      </c>
      <c r="F15" s="4">
        <v>75</v>
      </c>
      <c r="G15" s="4" t="s">
        <v>102</v>
      </c>
      <c r="H15" s="4">
        <f t="shared" si="0"/>
        <v>30</v>
      </c>
      <c r="I15" s="4">
        <v>80.400000000000006</v>
      </c>
      <c r="J15" s="4" t="s">
        <v>138</v>
      </c>
      <c r="K15" s="4">
        <f t="shared" si="1"/>
        <v>48.24</v>
      </c>
      <c r="L15" s="4">
        <f t="shared" si="2"/>
        <v>78.240000000000009</v>
      </c>
      <c r="M15" s="4">
        <v>1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</row>
    <row r="16" spans="1:251" ht="15" customHeight="1">
      <c r="A16" s="4" t="s">
        <v>39</v>
      </c>
      <c r="B16" s="4" t="s">
        <v>40</v>
      </c>
      <c r="C16" s="5" t="s">
        <v>42</v>
      </c>
      <c r="D16" s="2" t="s">
        <v>85</v>
      </c>
      <c r="E16" s="4" t="s">
        <v>41</v>
      </c>
      <c r="F16" s="4">
        <v>73</v>
      </c>
      <c r="G16" s="4" t="s">
        <v>105</v>
      </c>
      <c r="H16" s="4">
        <f t="shared" si="0"/>
        <v>29.200000000000003</v>
      </c>
      <c r="I16" s="4">
        <v>74.8</v>
      </c>
      <c r="J16" s="4" t="s">
        <v>126</v>
      </c>
      <c r="K16" s="4">
        <f t="shared" ref="K16:K27" si="3">SUM(I16*0.6)</f>
        <v>44.879999999999995</v>
      </c>
      <c r="L16" s="4">
        <f t="shared" ref="L16:L27" si="4">SUM(H16,K16)</f>
        <v>74.08</v>
      </c>
      <c r="M16" s="4">
        <v>1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</row>
    <row r="17" spans="1:251" ht="15" customHeight="1">
      <c r="A17" s="4" t="s">
        <v>43</v>
      </c>
      <c r="B17" s="4" t="s">
        <v>44</v>
      </c>
      <c r="C17" s="5" t="s">
        <v>46</v>
      </c>
      <c r="D17" s="2" t="s">
        <v>85</v>
      </c>
      <c r="E17" s="4" t="s">
        <v>45</v>
      </c>
      <c r="F17" s="4">
        <v>76</v>
      </c>
      <c r="G17" s="4" t="s">
        <v>113</v>
      </c>
      <c r="H17" s="4">
        <f t="shared" si="0"/>
        <v>30.400000000000002</v>
      </c>
      <c r="I17" s="4">
        <v>68.8</v>
      </c>
      <c r="J17" s="4" t="s">
        <v>127</v>
      </c>
      <c r="K17" s="4">
        <f t="shared" si="3"/>
        <v>41.279999999999994</v>
      </c>
      <c r="L17" s="4">
        <f t="shared" si="4"/>
        <v>71.679999999999993</v>
      </c>
      <c r="M17" s="4">
        <v>1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</row>
    <row r="18" spans="1:251" ht="15" customHeight="1">
      <c r="A18" s="4" t="s">
        <v>43</v>
      </c>
      <c r="B18" s="4" t="s">
        <v>4</v>
      </c>
      <c r="C18" s="5" t="s">
        <v>48</v>
      </c>
      <c r="D18" s="2" t="s">
        <v>86</v>
      </c>
      <c r="E18" s="4" t="s">
        <v>47</v>
      </c>
      <c r="F18" s="4">
        <v>72</v>
      </c>
      <c r="G18" s="4" t="s">
        <v>100</v>
      </c>
      <c r="H18" s="4">
        <f t="shared" si="0"/>
        <v>28.8</v>
      </c>
      <c r="I18" s="4">
        <v>69.2</v>
      </c>
      <c r="J18" s="4" t="s">
        <v>128</v>
      </c>
      <c r="K18" s="4">
        <f t="shared" si="3"/>
        <v>41.52</v>
      </c>
      <c r="L18" s="4">
        <f t="shared" si="4"/>
        <v>70.320000000000007</v>
      </c>
      <c r="M18" s="4">
        <v>1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</row>
    <row r="19" spans="1:251" ht="15" customHeight="1">
      <c r="A19" s="4" t="s">
        <v>43</v>
      </c>
      <c r="B19" s="4" t="s">
        <v>51</v>
      </c>
      <c r="C19" s="5" t="s">
        <v>50</v>
      </c>
      <c r="D19" s="2" t="s">
        <v>86</v>
      </c>
      <c r="E19" s="4" t="s">
        <v>49</v>
      </c>
      <c r="F19" s="4">
        <v>62</v>
      </c>
      <c r="G19" s="4" t="s">
        <v>114</v>
      </c>
      <c r="H19" s="4">
        <f t="shared" si="0"/>
        <v>24.8</v>
      </c>
      <c r="I19" s="4">
        <v>71</v>
      </c>
      <c r="J19" s="4" t="s">
        <v>129</v>
      </c>
      <c r="K19" s="4">
        <f t="shared" si="3"/>
        <v>42.6</v>
      </c>
      <c r="L19" s="4">
        <f t="shared" si="4"/>
        <v>67.400000000000006</v>
      </c>
      <c r="M19" s="4">
        <v>1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</row>
    <row r="20" spans="1:251" ht="15" customHeight="1">
      <c r="A20" s="4" t="s">
        <v>52</v>
      </c>
      <c r="B20" s="4" t="s">
        <v>24</v>
      </c>
      <c r="C20" s="5" t="s">
        <v>54</v>
      </c>
      <c r="D20" s="2" t="s">
        <v>85</v>
      </c>
      <c r="E20" s="4" t="s">
        <v>53</v>
      </c>
      <c r="F20" s="4">
        <v>72</v>
      </c>
      <c r="G20" s="4" t="s">
        <v>100</v>
      </c>
      <c r="H20" s="4">
        <f t="shared" si="0"/>
        <v>28.8</v>
      </c>
      <c r="I20" s="4">
        <v>71.400000000000006</v>
      </c>
      <c r="J20" s="4" t="s">
        <v>120</v>
      </c>
      <c r="K20" s="4">
        <f t="shared" si="3"/>
        <v>42.84</v>
      </c>
      <c r="L20" s="4">
        <f t="shared" si="4"/>
        <v>71.64</v>
      </c>
      <c r="M20" s="4">
        <v>1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</row>
    <row r="21" spans="1:251" ht="15" customHeight="1">
      <c r="A21" s="4" t="s">
        <v>52</v>
      </c>
      <c r="B21" s="4" t="s">
        <v>24</v>
      </c>
      <c r="C21" s="5" t="s">
        <v>56</v>
      </c>
      <c r="D21" s="2" t="s">
        <v>85</v>
      </c>
      <c r="E21" s="4" t="s">
        <v>55</v>
      </c>
      <c r="F21" s="4">
        <v>66</v>
      </c>
      <c r="G21" s="4" t="s">
        <v>103</v>
      </c>
      <c r="H21" s="4">
        <f t="shared" si="0"/>
        <v>26.400000000000002</v>
      </c>
      <c r="I21" s="4">
        <v>74.2</v>
      </c>
      <c r="J21" s="4" t="s">
        <v>130</v>
      </c>
      <c r="K21" s="4">
        <f t="shared" si="3"/>
        <v>44.52</v>
      </c>
      <c r="L21" s="4">
        <f t="shared" si="4"/>
        <v>70.92</v>
      </c>
      <c r="M21" s="4">
        <v>2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</row>
    <row r="22" spans="1:251" ht="15" customHeight="1">
      <c r="A22" s="4" t="s">
        <v>52</v>
      </c>
      <c r="B22" s="4" t="s">
        <v>18</v>
      </c>
      <c r="C22" s="5" t="s">
        <v>58</v>
      </c>
      <c r="D22" s="2" t="s">
        <v>85</v>
      </c>
      <c r="E22" s="4" t="s">
        <v>57</v>
      </c>
      <c r="F22" s="4">
        <v>61</v>
      </c>
      <c r="G22" s="4" t="s">
        <v>115</v>
      </c>
      <c r="H22" s="4">
        <f t="shared" si="0"/>
        <v>24.400000000000002</v>
      </c>
      <c r="I22" s="4">
        <v>78.2</v>
      </c>
      <c r="J22" s="4" t="s">
        <v>131</v>
      </c>
      <c r="K22" s="4">
        <f t="shared" si="3"/>
        <v>46.92</v>
      </c>
      <c r="L22" s="4">
        <f t="shared" si="4"/>
        <v>71.320000000000007</v>
      </c>
      <c r="M22" s="4">
        <v>1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</row>
    <row r="23" spans="1:251" ht="15" customHeight="1">
      <c r="A23" s="4" t="s">
        <v>52</v>
      </c>
      <c r="B23" s="4" t="s">
        <v>61</v>
      </c>
      <c r="C23" s="5" t="s">
        <v>60</v>
      </c>
      <c r="D23" s="2" t="s">
        <v>85</v>
      </c>
      <c r="E23" s="4" t="s">
        <v>59</v>
      </c>
      <c r="F23" s="4">
        <v>70</v>
      </c>
      <c r="G23" s="4" t="s">
        <v>106</v>
      </c>
      <c r="H23" s="4">
        <f t="shared" si="0"/>
        <v>28</v>
      </c>
      <c r="I23" s="4">
        <v>78</v>
      </c>
      <c r="J23" s="4" t="s">
        <v>132</v>
      </c>
      <c r="K23" s="4">
        <f t="shared" si="3"/>
        <v>46.8</v>
      </c>
      <c r="L23" s="4">
        <f t="shared" si="4"/>
        <v>74.8</v>
      </c>
      <c r="M23" s="4">
        <v>1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</row>
    <row r="24" spans="1:251" ht="15" customHeight="1">
      <c r="A24" s="4" t="s">
        <v>52</v>
      </c>
      <c r="B24" s="4" t="s">
        <v>64</v>
      </c>
      <c r="C24" s="5" t="s">
        <v>63</v>
      </c>
      <c r="D24" s="2" t="s">
        <v>85</v>
      </c>
      <c r="E24" s="4" t="s">
        <v>62</v>
      </c>
      <c r="F24" s="4">
        <v>87</v>
      </c>
      <c r="G24" s="4" t="s">
        <v>116</v>
      </c>
      <c r="H24" s="4">
        <f t="shared" ref="H24:H32" si="5">SUM(F24*0.4)</f>
        <v>34.800000000000004</v>
      </c>
      <c r="I24" s="4">
        <v>74</v>
      </c>
      <c r="J24" s="4" t="s">
        <v>140</v>
      </c>
      <c r="K24" s="4">
        <f t="shared" si="3"/>
        <v>44.4</v>
      </c>
      <c r="L24" s="4">
        <f t="shared" si="4"/>
        <v>79.2</v>
      </c>
      <c r="M24" s="4">
        <v>1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</row>
    <row r="25" spans="1:251" ht="15" customHeight="1">
      <c r="A25" s="4" t="s">
        <v>52</v>
      </c>
      <c r="B25" s="4" t="s">
        <v>67</v>
      </c>
      <c r="C25" s="5" t="s">
        <v>66</v>
      </c>
      <c r="D25" s="2" t="s">
        <v>85</v>
      </c>
      <c r="E25" s="4" t="s">
        <v>65</v>
      </c>
      <c r="F25" s="4">
        <v>71</v>
      </c>
      <c r="G25" s="4" t="s">
        <v>112</v>
      </c>
      <c r="H25" s="4">
        <f t="shared" si="5"/>
        <v>28.400000000000002</v>
      </c>
      <c r="I25" s="4">
        <v>75.8</v>
      </c>
      <c r="J25" s="4" t="s">
        <v>141</v>
      </c>
      <c r="K25" s="4">
        <f t="shared" si="3"/>
        <v>45.48</v>
      </c>
      <c r="L25" s="4">
        <f t="shared" si="4"/>
        <v>73.88</v>
      </c>
      <c r="M25" s="4">
        <v>1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</row>
    <row r="26" spans="1:251" ht="15" customHeight="1">
      <c r="A26" s="4" t="s">
        <v>52</v>
      </c>
      <c r="B26" s="4" t="s">
        <v>68</v>
      </c>
      <c r="C26" s="5" t="s">
        <v>70</v>
      </c>
      <c r="D26" s="2" t="s">
        <v>85</v>
      </c>
      <c r="E26" s="4" t="s">
        <v>69</v>
      </c>
      <c r="F26" s="4">
        <v>63</v>
      </c>
      <c r="G26" s="4" t="s">
        <v>104</v>
      </c>
      <c r="H26" s="4">
        <f t="shared" si="5"/>
        <v>25.200000000000003</v>
      </c>
      <c r="I26" s="4">
        <v>75.599999999999994</v>
      </c>
      <c r="J26" s="4" t="s">
        <v>142</v>
      </c>
      <c r="K26" s="4">
        <f t="shared" si="3"/>
        <v>45.359999999999992</v>
      </c>
      <c r="L26" s="4">
        <f t="shared" si="4"/>
        <v>70.56</v>
      </c>
      <c r="M26" s="4">
        <v>1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</row>
    <row r="27" spans="1:251" ht="15" customHeight="1">
      <c r="A27" s="4" t="s">
        <v>52</v>
      </c>
      <c r="B27" s="4" t="s">
        <v>71</v>
      </c>
      <c r="C27" s="5" t="s">
        <v>73</v>
      </c>
      <c r="D27" s="2" t="s">
        <v>85</v>
      </c>
      <c r="E27" s="4" t="s">
        <v>72</v>
      </c>
      <c r="F27" s="4">
        <v>75</v>
      </c>
      <c r="G27" s="4" t="s">
        <v>102</v>
      </c>
      <c r="H27" s="4">
        <f t="shared" si="5"/>
        <v>30</v>
      </c>
      <c r="I27" s="4">
        <v>80</v>
      </c>
      <c r="J27" s="4" t="s">
        <v>143</v>
      </c>
      <c r="K27" s="4">
        <f t="shared" si="3"/>
        <v>48</v>
      </c>
      <c r="L27" s="4">
        <f t="shared" si="4"/>
        <v>78</v>
      </c>
      <c r="M27" s="4">
        <v>1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</row>
    <row r="28" spans="1:251" ht="15" customHeight="1">
      <c r="A28" s="4" t="s">
        <v>52</v>
      </c>
      <c r="B28" s="4" t="s">
        <v>40</v>
      </c>
      <c r="C28" s="5" t="s">
        <v>75</v>
      </c>
      <c r="D28" s="2" t="s">
        <v>86</v>
      </c>
      <c r="E28" s="4" t="s">
        <v>74</v>
      </c>
      <c r="F28" s="4">
        <v>73</v>
      </c>
      <c r="G28" s="4" t="s">
        <v>105</v>
      </c>
      <c r="H28" s="4">
        <f t="shared" si="5"/>
        <v>29.200000000000003</v>
      </c>
      <c r="I28" s="4">
        <v>80</v>
      </c>
      <c r="J28" s="4" t="s">
        <v>133</v>
      </c>
      <c r="K28" s="4">
        <f>SUM(I28*0.6)</f>
        <v>48</v>
      </c>
      <c r="L28" s="4">
        <f>SUM(H28,K28)</f>
        <v>77.2</v>
      </c>
      <c r="M28" s="4">
        <v>2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</row>
    <row r="29" spans="1:251" ht="15" customHeight="1">
      <c r="A29" s="4" t="s">
        <v>52</v>
      </c>
      <c r="B29" s="4" t="s">
        <v>40</v>
      </c>
      <c r="C29" s="5" t="s">
        <v>77</v>
      </c>
      <c r="D29" s="2" t="s">
        <v>85</v>
      </c>
      <c r="E29" s="4" t="s">
        <v>76</v>
      </c>
      <c r="F29" s="4">
        <v>69</v>
      </c>
      <c r="G29" s="4" t="s">
        <v>117</v>
      </c>
      <c r="H29" s="4">
        <f t="shared" si="5"/>
        <v>27.6</v>
      </c>
      <c r="I29" s="4">
        <v>83.2</v>
      </c>
      <c r="J29" s="4" t="s">
        <v>134</v>
      </c>
      <c r="K29" s="4">
        <f>SUM(I29*0.6)</f>
        <v>49.92</v>
      </c>
      <c r="L29" s="4">
        <f>SUM(H29,K29)</f>
        <v>77.52000000000001</v>
      </c>
      <c r="M29" s="4">
        <v>1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</row>
    <row r="30" spans="1:251" ht="15" customHeight="1">
      <c r="A30" s="4" t="s">
        <v>52</v>
      </c>
      <c r="B30" s="4" t="s">
        <v>40</v>
      </c>
      <c r="C30" s="5" t="s">
        <v>79</v>
      </c>
      <c r="D30" s="2" t="s">
        <v>85</v>
      </c>
      <c r="E30" s="4" t="s">
        <v>78</v>
      </c>
      <c r="F30" s="4">
        <v>67</v>
      </c>
      <c r="G30" s="4" t="s">
        <v>109</v>
      </c>
      <c r="H30" s="4">
        <f t="shared" si="5"/>
        <v>26.8</v>
      </c>
      <c r="I30" s="4">
        <v>84</v>
      </c>
      <c r="J30" s="4" t="s">
        <v>135</v>
      </c>
      <c r="K30" s="4">
        <f>SUM(I30*0.6)</f>
        <v>50.4</v>
      </c>
      <c r="L30" s="4">
        <f>SUM(H30,K30)</f>
        <v>77.2</v>
      </c>
      <c r="M30" s="4">
        <v>2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</row>
    <row r="31" spans="1:251" ht="15" customHeight="1">
      <c r="A31" s="4" t="s">
        <v>52</v>
      </c>
      <c r="B31" s="4" t="s">
        <v>11</v>
      </c>
      <c r="C31" s="5" t="s">
        <v>81</v>
      </c>
      <c r="D31" s="2" t="s">
        <v>85</v>
      </c>
      <c r="E31" s="4" t="s">
        <v>80</v>
      </c>
      <c r="F31" s="4">
        <v>73</v>
      </c>
      <c r="G31" s="4" t="s">
        <v>105</v>
      </c>
      <c r="H31" s="4">
        <f t="shared" si="5"/>
        <v>29.200000000000003</v>
      </c>
      <c r="I31" s="4">
        <v>87</v>
      </c>
      <c r="J31" s="4" t="s">
        <v>144</v>
      </c>
      <c r="K31" s="4">
        <f>SUM(I31*0.6)</f>
        <v>52.199999999999996</v>
      </c>
      <c r="L31" s="4">
        <f>SUM(H31,K31)</f>
        <v>81.400000000000006</v>
      </c>
      <c r="M31" s="4">
        <v>1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</row>
    <row r="32" spans="1:251" ht="15" customHeight="1">
      <c r="A32" s="4" t="s">
        <v>52</v>
      </c>
      <c r="B32" s="4" t="s">
        <v>11</v>
      </c>
      <c r="C32" s="5" t="s">
        <v>83</v>
      </c>
      <c r="D32" s="2" t="s">
        <v>85</v>
      </c>
      <c r="E32" s="4" t="s">
        <v>82</v>
      </c>
      <c r="F32" s="4">
        <v>72</v>
      </c>
      <c r="G32" s="4" t="s">
        <v>100</v>
      </c>
      <c r="H32" s="4">
        <f t="shared" si="5"/>
        <v>28.8</v>
      </c>
      <c r="I32" s="4">
        <v>73.2</v>
      </c>
      <c r="J32" s="4" t="s">
        <v>145</v>
      </c>
      <c r="K32" s="4">
        <f>SUM(I32*0.6)</f>
        <v>43.92</v>
      </c>
      <c r="L32" s="4">
        <f>SUM(H32,K32)</f>
        <v>72.72</v>
      </c>
      <c r="M32" s="4">
        <v>2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</row>
  </sheetData>
  <mergeCells count="9">
    <mergeCell ref="A1:M1"/>
    <mergeCell ref="E2:E3"/>
    <mergeCell ref="M2:M3"/>
    <mergeCell ref="L2:L3"/>
    <mergeCell ref="F2:K2"/>
    <mergeCell ref="A2:A3"/>
    <mergeCell ref="B2:B3"/>
    <mergeCell ref="C2:C3"/>
    <mergeCell ref="D2:D3"/>
  </mergeCells>
  <phoneticPr fontId="3" type="noConversion"/>
  <pageMargins left="0.51181102362204722" right="0.51181102362204722" top="0.55118110236220474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2015-08-17T03:00:28Z</cp:lastPrinted>
  <dcterms:created xsi:type="dcterms:W3CDTF">2015-07-13T03:10:18Z</dcterms:created>
  <dcterms:modified xsi:type="dcterms:W3CDTF">2015-08-17T03:00:30Z</dcterms:modified>
</cp:coreProperties>
</file>